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850" windowWidth="15180" windowHeight="4125" firstSheet="1" activeTab="1"/>
  </bookViews>
  <sheets>
    <sheet name="для Лизы" sheetId="1" r:id="rId1"/>
    <sheet name="прил.1" sheetId="2" r:id="rId2"/>
  </sheets>
  <definedNames>
    <definedName name="_xlnm.Print_Area" localSheetId="1">'прил.1'!$A$1:$K$34</definedName>
  </definedNames>
  <calcPr fullCalcOnLoad="1"/>
</workbook>
</file>

<file path=xl/sharedStrings.xml><?xml version="1.0" encoding="utf-8"?>
<sst xmlns="http://schemas.openxmlformats.org/spreadsheetml/2006/main" count="155" uniqueCount="96">
  <si>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</si>
  <si>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</si>
  <si>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</si>
  <si>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</si>
  <si>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</si>
  <si>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</si>
  <si>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</si>
  <si>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</si>
  <si>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</si>
  <si>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</si>
  <si>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</si>
  <si>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</si>
  <si>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</si>
  <si>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</si>
  <si>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</si>
  <si>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</si>
  <si>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</si>
  <si>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</si>
  <si>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</si>
  <si>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</si>
  <si>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</si>
  <si>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</si>
  <si>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</si>
  <si>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</si>
  <si>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</si>
  <si>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</si>
  <si>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</si>
  <si>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</si>
  <si>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</si>
  <si>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</si>
  <si>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</si>
  <si>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</si>
  <si>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</si>
  <si>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</si>
  <si>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</si>
  <si>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</si>
  <si>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</si>
  <si>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</si>
  <si>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</si>
  <si>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</si>
  <si>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</si>
  <si>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</si>
  <si>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</si>
  <si>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</si>
  <si>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</si>
  <si>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</si>
  <si>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</si>
  <si>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</si>
  <si>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</si>
  <si>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</si>
  <si>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</si>
  <si>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</si>
  <si>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</si>
  <si>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</si>
  <si>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3.1.</t>
  </si>
  <si>
    <t xml:space="preserve"> Сертоловское МУ "Оказание услуг "Развитие"      </t>
  </si>
  <si>
    <t>1.1.</t>
  </si>
  <si>
    <t>ПЕРЕЧЕНЬ МЕРОПРИЯТИЙ ПО РЕАЛИЗАЦИИ МУНИЦИПАЛЬНОЙ ПРОГРАММЫ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</si>
  <si>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</si>
  <si>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</si>
  <si>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</si>
  <si>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</si>
  <si>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</si>
  <si>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</si>
  <si>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</si>
  <si>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</si>
  <si>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</si>
  <si>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</si>
  <si>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</si>
  <si>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>2.4.</t>
  </si>
  <si>
    <t>2.5.</t>
  </si>
  <si>
    <t>2.6.</t>
  </si>
  <si>
    <t xml:space="preserve">Выполнение проектовпо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</si>
  <si>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>Разработка схемы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</si>
  <si>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</si>
  <si>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Получение двух комплектов по освоению лесов под трассу объекта позволит приступить к строительству объекта</t>
  </si>
  <si>
    <t>Бюджет ЛО</t>
  </si>
  <si>
    <t>ПРИЛОЖЕНИЕ №1</t>
  </si>
  <si>
    <t>к постановлению</t>
  </si>
  <si>
    <t>администрации МО Сертолово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</si>
  <si>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</si>
  <si>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Комплект ПСД на строительство  инженерной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</si>
  <si>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Строительство двухтрубной системы ГВС  по ул.Заречная</t>
  </si>
  <si>
    <t>Получение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</si>
  <si>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91,6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</si>
  <si>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 xml:space="preserve">Бюджет ЛО </t>
  </si>
  <si>
    <t>2.7</t>
  </si>
  <si>
    <t>от ___________ № ____</t>
  </si>
  <si>
    <t>Раздел 3. Развитие сети уличного освещения города Сетолово</t>
  </si>
  <si>
    <t xml:space="preserve"> Реконструкция существующих участков сети уличного освещения протяженностью 5,218 км, строительство новых участков сети уличного освещения города Сертолово протяженностью 3,617 км повысит безопасность движения транспорта, передвижения пешеходов в вечернее и ночное время суток.</t>
  </si>
  <si>
    <t>2017г.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</si>
  <si>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2014-2017 годы"</t>
    </r>
  </si>
  <si>
    <t xml:space="preserve">2015-2017гг. </t>
  </si>
  <si>
    <t xml:space="preserve"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</si>
  <si>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2016-2017гг.</t>
  </si>
  <si>
    <t xml:space="preserve">Строительство  двухтрубной системы ГВС протяженностью трубопроводов 2599,3 п.м. позволит снабжать около 2557 потребителей качественной горячей водой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</si>
</sst>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24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2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25" borderId="10" xfId="0" applyNumberFormat="1" applyFont="1" applyFill="1" applyBorder="1" applyAlignment="1">
      <alignment horizontal="center" vertical="center" wrapText="1"/>
    </xf>
    <xf numFmtId="168" fontId="3" fillId="25" borderId="11" xfId="0" applyNumberFormat="1" applyFont="1" applyFill="1" applyBorder="1" applyAlignment="1">
      <alignment horizontal="center" vertical="center" wrapText="1"/>
    </xf>
    <xf numFmtId="168" fontId="3" fillId="25" borderId="12" xfId="0" applyNumberFormat="1" applyFont="1" applyFill="1" applyBorder="1" applyAlignment="1">
      <alignment horizontal="center" vertical="center" wrapText="1"/>
    </xf>
    <xf numFmtId="168" fontId="2" fillId="25" borderId="10" xfId="0" applyNumberFormat="1" applyFont="1" applyFill="1" applyBorder="1" applyAlignment="1">
      <alignment horizontal="center" vertical="center" wrapText="1"/>
    </xf>
    <xf numFmtId="168" fontId="2" fillId="25" borderId="12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22" t="s">
        <v>5</v>
      </c>
      <c r="B5" s="122"/>
      <c r="C5" s="122"/>
      <c r="D5" s="122"/>
      <c r="E5" s="122"/>
      <c r="F5" s="122"/>
      <c r="G5" s="122"/>
      <c r="H5" s="122"/>
      <c r="I5" s="122"/>
      <c r="J5" s="122"/>
      <c r="K5" s="41"/>
    </row>
    <row r="6" spans="1:11" ht="30" customHeight="1">
      <c r="A6" s="123" t="s">
        <v>15</v>
      </c>
      <c r="B6" s="123"/>
      <c r="C6" s="123"/>
      <c r="D6" s="123"/>
      <c r="E6" s="123"/>
      <c r="F6" s="123"/>
      <c r="G6" s="123"/>
      <c r="H6" s="123"/>
      <c r="I6" s="123"/>
      <c r="J6" s="123"/>
      <c r="K6" s="42"/>
    </row>
    <row r="7" spans="1:15" ht="48" customHeight="1">
      <c r="A7" s="124" t="s">
        <v>12</v>
      </c>
      <c r="B7" s="127" t="s">
        <v>25</v>
      </c>
      <c r="C7" s="124" t="s">
        <v>8</v>
      </c>
      <c r="D7" s="124" t="s">
        <v>0</v>
      </c>
      <c r="E7" s="126" t="s">
        <v>28</v>
      </c>
      <c r="F7" s="7" t="s">
        <v>2</v>
      </c>
      <c r="G7" s="11" t="s">
        <v>20</v>
      </c>
      <c r="H7" s="35" t="s">
        <v>22</v>
      </c>
      <c r="I7" s="30" t="s">
        <v>23</v>
      </c>
      <c r="J7" s="11" t="s">
        <v>21</v>
      </c>
      <c r="K7" s="35" t="s">
        <v>22</v>
      </c>
      <c r="L7" s="11" t="s">
        <v>24</v>
      </c>
      <c r="M7" s="11"/>
      <c r="N7" s="30" t="s">
        <v>22</v>
      </c>
      <c r="O7" s="1"/>
    </row>
    <row r="8" spans="1:15" ht="17.25" customHeight="1">
      <c r="A8" s="125"/>
      <c r="B8" s="128"/>
      <c r="C8" s="125"/>
      <c r="D8" s="125"/>
      <c r="E8" s="125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29</v>
      </c>
      <c r="C10" s="9" t="s">
        <v>13</v>
      </c>
      <c r="D10" s="7" t="s">
        <v>10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30</v>
      </c>
      <c r="C11" s="8" t="s">
        <v>14</v>
      </c>
      <c r="D11" s="7" t="s">
        <v>10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31</v>
      </c>
      <c r="C12" s="24" t="s">
        <v>18</v>
      </c>
      <c r="D12" s="7" t="s">
        <v>10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27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32</v>
      </c>
      <c r="C13" s="8" t="s">
        <v>16</v>
      </c>
      <c r="D13" s="7" t="s">
        <v>10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32</v>
      </c>
      <c r="C14" s="24" t="s">
        <v>7</v>
      </c>
      <c r="D14" s="7" t="s">
        <v>10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26</v>
      </c>
      <c r="L14" s="18">
        <v>1960</v>
      </c>
    </row>
    <row r="15" spans="1:12" s="1" customFormat="1" ht="84.75" customHeight="1">
      <c r="A15" s="22"/>
      <c r="B15" s="47" t="s">
        <v>32</v>
      </c>
      <c r="C15" s="8" t="s">
        <v>19</v>
      </c>
      <c r="D15" s="7" t="s">
        <v>10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24" t="s">
        <v>12</v>
      </c>
      <c r="B16" s="127" t="s">
        <v>25</v>
      </c>
      <c r="C16" s="124" t="s">
        <v>8</v>
      </c>
      <c r="D16" s="124" t="s">
        <v>0</v>
      </c>
      <c r="E16" s="126" t="s">
        <v>28</v>
      </c>
      <c r="F16" s="7" t="s">
        <v>2</v>
      </c>
      <c r="G16" s="11" t="s">
        <v>20</v>
      </c>
      <c r="H16" s="35" t="s">
        <v>22</v>
      </c>
      <c r="I16" s="30" t="s">
        <v>23</v>
      </c>
      <c r="J16" s="11" t="s">
        <v>21</v>
      </c>
      <c r="K16" s="35" t="s">
        <v>22</v>
      </c>
      <c r="L16" s="11" t="s">
        <v>24</v>
      </c>
      <c r="M16" s="11"/>
      <c r="N16" s="30" t="s">
        <v>22</v>
      </c>
      <c r="O16" s="1"/>
    </row>
    <row r="17" spans="1:15" ht="17.25" customHeight="1">
      <c r="A17" s="125"/>
      <c r="B17" s="128"/>
      <c r="C17" s="125"/>
      <c r="D17" s="125"/>
      <c r="E17" s="125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34</v>
      </c>
      <c r="C19" s="8" t="s">
        <v>11</v>
      </c>
      <c r="D19" s="7" t="s">
        <v>10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17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35</v>
      </c>
      <c r="C21" s="129" t="s">
        <v>36</v>
      </c>
      <c r="D21" s="129"/>
      <c r="E21" s="129"/>
      <c r="F21" s="129"/>
      <c r="G21" s="129"/>
      <c r="H21" s="129"/>
      <c r="I21" s="129"/>
      <c r="J21" s="129"/>
      <c r="K21" s="129"/>
      <c r="L21" s="129"/>
    </row>
    <row r="22" spans="1:12" ht="15.75">
      <c r="A22" s="58"/>
      <c r="B22" s="48" t="s">
        <v>38</v>
      </c>
      <c r="C22" s="50"/>
      <c r="D22" s="28"/>
      <c r="E22" s="51"/>
      <c r="F22" s="28"/>
      <c r="G22" s="28">
        <v>6857.5</v>
      </c>
      <c r="H22" s="54" t="s">
        <v>37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17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39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40</v>
      </c>
      <c r="C28" s="25"/>
      <c r="D28" s="25"/>
      <c r="E28" s="26"/>
      <c r="F28" s="25"/>
      <c r="G28" s="25">
        <v>8164.8</v>
      </c>
      <c r="H28" s="54" t="s">
        <v>41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17</v>
      </c>
      <c r="D30" s="25"/>
      <c r="E30" s="26"/>
      <c r="F30" s="25"/>
      <c r="G30" s="25">
        <v>8164.8</v>
      </c>
      <c r="H30" s="54" t="s">
        <v>41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45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33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46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43</v>
      </c>
      <c r="G39" t="s">
        <v>44</v>
      </c>
    </row>
    <row r="40" ht="12.75">
      <c r="C40" t="s">
        <v>42</v>
      </c>
    </row>
  </sheetData>
  <sheetProtection/>
  <mergeCells count="13">
    <mergeCell ref="D16:D17"/>
    <mergeCell ref="E16:E17"/>
    <mergeCell ref="C21:L21"/>
    <mergeCell ref="A16:A17"/>
    <mergeCell ref="B16:B17"/>
    <mergeCell ref="C16:C17"/>
    <mergeCell ref="A5:J5"/>
    <mergeCell ref="A6:J6"/>
    <mergeCell ref="A7:A8"/>
    <mergeCell ref="C7:C8"/>
    <mergeCell ref="D7:D8"/>
    <mergeCell ref="E7:E8"/>
    <mergeCell ref="B7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26">
      <selection activeCell="F22" sqref="F22"/>
    </sheetView>
  </sheetViews>
  <sheetFormatPr defaultColWidth="9.00390625" defaultRowHeight="12.75"/>
  <cols>
    <col min="1" max="1" width="6.00390625" style="91" customWidth="1"/>
    <col min="2" max="2" width="34.125" style="5" customWidth="1"/>
    <col min="3" max="3" width="14.75390625" style="5" customWidth="1"/>
    <col min="4" max="4" width="10.625" style="5" customWidth="1"/>
    <col min="5" max="5" width="14.875" style="5" customWidth="1"/>
    <col min="6" max="6" width="13.875" style="5" customWidth="1"/>
    <col min="7" max="7" width="10.25390625" style="5" customWidth="1"/>
    <col min="8" max="9" width="11.00390625" style="5" customWidth="1"/>
    <col min="10" max="10" width="14.25390625" style="5" customWidth="1"/>
    <col min="11" max="11" width="47.125" style="5" customWidth="1"/>
    <col min="12" max="16384" width="9.125" style="5" customWidth="1"/>
  </cols>
  <sheetData>
    <row r="1" ht="18.75">
      <c r="K1" s="89" t="s">
        <v>77</v>
      </c>
    </row>
    <row r="2" ht="18.75">
      <c r="K2" s="89" t="s">
        <v>78</v>
      </c>
    </row>
    <row r="3" ht="18.75">
      <c r="K3" s="89" t="s">
        <v>79</v>
      </c>
    </row>
    <row r="4" ht="18.75">
      <c r="K4" s="89" t="s">
        <v>87</v>
      </c>
    </row>
    <row r="5" ht="18.75">
      <c r="K5" s="89"/>
    </row>
    <row r="6" spans="1:11" s="93" customFormat="1" ht="18.75">
      <c r="A6" s="92"/>
      <c r="B6" s="131" t="s">
        <v>57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1:11" ht="39.75" customHeight="1">
      <c r="A7" s="132" t="s">
        <v>91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ht="9.7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5.25" customHeight="1" hidden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24.75" customHeight="1">
      <c r="A10" s="133" t="s">
        <v>12</v>
      </c>
      <c r="B10" s="133" t="s">
        <v>8</v>
      </c>
      <c r="C10" s="126" t="s">
        <v>0</v>
      </c>
      <c r="D10" s="126" t="s">
        <v>9</v>
      </c>
      <c r="E10" s="133" t="s">
        <v>1</v>
      </c>
      <c r="F10" s="121" t="s">
        <v>2</v>
      </c>
      <c r="G10" s="134"/>
      <c r="H10" s="134"/>
      <c r="I10" s="135"/>
      <c r="J10" s="126" t="s">
        <v>3</v>
      </c>
      <c r="K10" s="133" t="s">
        <v>4</v>
      </c>
    </row>
    <row r="11" spans="1:11" ht="22.5" customHeight="1">
      <c r="A11" s="120"/>
      <c r="B11" s="133"/>
      <c r="C11" s="126"/>
      <c r="D11" s="126"/>
      <c r="E11" s="133"/>
      <c r="F11" s="102" t="s">
        <v>49</v>
      </c>
      <c r="G11" s="102" t="s">
        <v>50</v>
      </c>
      <c r="H11" s="102" t="s">
        <v>51</v>
      </c>
      <c r="I11" s="102" t="s">
        <v>90</v>
      </c>
      <c r="J11" s="126"/>
      <c r="K11" s="133"/>
    </row>
    <row r="12" spans="1:11" s="69" customFormat="1" ht="9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</row>
    <row r="13" spans="1:11" s="71" customFormat="1" ht="18.75" customHeight="1">
      <c r="A13" s="130" t="s">
        <v>65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101.25" customHeight="1">
      <c r="A14" s="98" t="s">
        <v>56</v>
      </c>
      <c r="B14" s="96" t="s">
        <v>82</v>
      </c>
      <c r="C14" s="67" t="s">
        <v>10</v>
      </c>
      <c r="D14" s="67" t="s">
        <v>94</v>
      </c>
      <c r="E14" s="78">
        <f>H14+G14+F14+I14</f>
        <v>32491.6</v>
      </c>
      <c r="F14" s="20"/>
      <c r="G14" s="20"/>
      <c r="H14" s="20">
        <v>20000</v>
      </c>
      <c r="I14" s="20">
        <v>12491.6</v>
      </c>
      <c r="J14" s="97" t="s">
        <v>68</v>
      </c>
      <c r="K14" s="73" t="s">
        <v>95</v>
      </c>
    </row>
    <row r="15" spans="1:11" ht="21.75" customHeight="1">
      <c r="A15" s="83"/>
      <c r="B15" s="74" t="s">
        <v>59</v>
      </c>
      <c r="C15" s="75"/>
      <c r="D15" s="76"/>
      <c r="E15" s="17">
        <f>E14</f>
        <v>32491.6</v>
      </c>
      <c r="F15" s="17"/>
      <c r="G15" s="17"/>
      <c r="H15" s="17">
        <f>H14</f>
        <v>20000</v>
      </c>
      <c r="I15" s="17">
        <f>I14</f>
        <v>12491.6</v>
      </c>
      <c r="J15" s="77"/>
      <c r="K15" s="75"/>
    </row>
    <row r="16" spans="1:11" ht="23.25" customHeight="1">
      <c r="A16" s="141" t="s">
        <v>66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1:11" ht="45" customHeight="1">
      <c r="A17" s="145" t="s">
        <v>52</v>
      </c>
      <c r="B17" s="147" t="s">
        <v>47</v>
      </c>
      <c r="C17" s="67" t="s">
        <v>10</v>
      </c>
      <c r="D17" s="67" t="s">
        <v>92</v>
      </c>
      <c r="E17" s="78">
        <f>H17+G17+F17+I17</f>
        <v>68565.5</v>
      </c>
      <c r="F17" s="20"/>
      <c r="G17" s="117">
        <v>12944.5</v>
      </c>
      <c r="H17" s="20">
        <v>40151.1</v>
      </c>
      <c r="I17" s="112">
        <v>15469.9</v>
      </c>
      <c r="J17" s="139" t="s">
        <v>55</v>
      </c>
      <c r="K17" s="143" t="s">
        <v>63</v>
      </c>
    </row>
    <row r="18" spans="1:11" s="68" customFormat="1" ht="45" customHeight="1">
      <c r="A18" s="146"/>
      <c r="B18" s="148"/>
      <c r="C18" s="67" t="s">
        <v>85</v>
      </c>
      <c r="D18" s="67" t="s">
        <v>50</v>
      </c>
      <c r="E18" s="114">
        <v>30000</v>
      </c>
      <c r="F18" s="113"/>
      <c r="G18" s="117">
        <v>5000</v>
      </c>
      <c r="H18" s="117">
        <v>5000</v>
      </c>
      <c r="I18" s="117">
        <v>20000</v>
      </c>
      <c r="J18" s="140"/>
      <c r="K18" s="144"/>
    </row>
    <row r="19" spans="1:11" s="68" customFormat="1" ht="45" customHeight="1">
      <c r="A19" s="152" t="s">
        <v>53</v>
      </c>
      <c r="B19" s="147" t="s">
        <v>7</v>
      </c>
      <c r="C19" s="110" t="s">
        <v>10</v>
      </c>
      <c r="D19" s="67" t="s">
        <v>50</v>
      </c>
      <c r="E19" s="116">
        <f>F19+G19+H19</f>
        <v>11741.5</v>
      </c>
      <c r="F19" s="112"/>
      <c r="G19" s="118">
        <v>11741.5</v>
      </c>
      <c r="H19" s="111"/>
      <c r="I19" s="111"/>
      <c r="J19" s="139" t="s">
        <v>55</v>
      </c>
      <c r="K19" s="143" t="s">
        <v>64</v>
      </c>
    </row>
    <row r="20" spans="1:11" s="68" customFormat="1" ht="45" customHeight="1">
      <c r="A20" s="153"/>
      <c r="B20" s="149"/>
      <c r="C20" s="67" t="s">
        <v>85</v>
      </c>
      <c r="D20" s="67" t="s">
        <v>50</v>
      </c>
      <c r="E20" s="114">
        <v>5000</v>
      </c>
      <c r="F20" s="113"/>
      <c r="G20" s="117">
        <v>5000</v>
      </c>
      <c r="H20" s="113"/>
      <c r="I20" s="113"/>
      <c r="J20" s="140"/>
      <c r="K20" s="144"/>
    </row>
    <row r="21" spans="1:11" s="68" customFormat="1" ht="88.5" customHeight="1">
      <c r="A21" s="104" t="s">
        <v>58</v>
      </c>
      <c r="B21" s="101" t="s">
        <v>72</v>
      </c>
      <c r="C21" s="67" t="s">
        <v>10</v>
      </c>
      <c r="D21" s="67" t="s">
        <v>49</v>
      </c>
      <c r="E21" s="114">
        <v>536</v>
      </c>
      <c r="F21" s="20">
        <v>536</v>
      </c>
      <c r="G21" s="17"/>
      <c r="H21" s="17"/>
      <c r="I21" s="17"/>
      <c r="J21" s="97" t="s">
        <v>68</v>
      </c>
      <c r="K21" s="72" t="s">
        <v>75</v>
      </c>
    </row>
    <row r="22" spans="1:11" s="68" customFormat="1" ht="92.25" customHeight="1">
      <c r="A22" s="104" t="s">
        <v>69</v>
      </c>
      <c r="B22" s="101" t="s">
        <v>93</v>
      </c>
      <c r="C22" s="67" t="s">
        <v>10</v>
      </c>
      <c r="D22" s="67" t="s">
        <v>49</v>
      </c>
      <c r="E22" s="114">
        <v>536</v>
      </c>
      <c r="F22" s="20">
        <v>536</v>
      </c>
      <c r="G22" s="17"/>
      <c r="H22" s="17"/>
      <c r="I22" s="17"/>
      <c r="J22" s="97" t="s">
        <v>68</v>
      </c>
      <c r="K22" s="72" t="s">
        <v>75</v>
      </c>
    </row>
    <row r="23" spans="1:11" s="68" customFormat="1" ht="74.25" customHeight="1">
      <c r="A23" s="104" t="s">
        <v>70</v>
      </c>
      <c r="B23" s="101" t="s">
        <v>73</v>
      </c>
      <c r="C23" s="105" t="s">
        <v>10</v>
      </c>
      <c r="D23" s="67" t="s">
        <v>49</v>
      </c>
      <c r="E23" s="115">
        <f>F23+G23+H23</f>
        <v>850</v>
      </c>
      <c r="F23" s="107">
        <v>850</v>
      </c>
      <c r="G23" s="106"/>
      <c r="H23" s="106"/>
      <c r="I23" s="119"/>
      <c r="J23" s="103" t="s">
        <v>68</v>
      </c>
      <c r="K23" s="72" t="s">
        <v>83</v>
      </c>
    </row>
    <row r="24" spans="1:11" s="68" customFormat="1" ht="159.75" customHeight="1">
      <c r="A24" s="104" t="s">
        <v>71</v>
      </c>
      <c r="B24" s="101" t="s">
        <v>74</v>
      </c>
      <c r="C24" s="105" t="s">
        <v>10</v>
      </c>
      <c r="D24" s="67" t="s">
        <v>49</v>
      </c>
      <c r="E24" s="106">
        <f>F24+G24+H24</f>
        <v>190.2</v>
      </c>
      <c r="F24" s="107">
        <v>190.2</v>
      </c>
      <c r="G24" s="106"/>
      <c r="H24" s="106"/>
      <c r="I24" s="119"/>
      <c r="J24" s="103" t="s">
        <v>68</v>
      </c>
      <c r="K24" s="72" t="s">
        <v>84</v>
      </c>
    </row>
    <row r="25" spans="1:11" s="68" customFormat="1" ht="83.25" customHeight="1">
      <c r="A25" s="136" t="s">
        <v>86</v>
      </c>
      <c r="B25" s="150" t="s">
        <v>80</v>
      </c>
      <c r="C25" s="67" t="s">
        <v>10</v>
      </c>
      <c r="D25" s="126" t="s">
        <v>49</v>
      </c>
      <c r="E25" s="109">
        <v>500</v>
      </c>
      <c r="F25" s="109">
        <v>500</v>
      </c>
      <c r="G25" s="20"/>
      <c r="H25" s="20"/>
      <c r="I25" s="20"/>
      <c r="J25" s="138" t="s">
        <v>55</v>
      </c>
      <c r="K25" s="151" t="s">
        <v>81</v>
      </c>
    </row>
    <row r="26" spans="1:11" s="68" customFormat="1" ht="75" customHeight="1">
      <c r="A26" s="137"/>
      <c r="B26" s="150"/>
      <c r="C26" s="67" t="s">
        <v>76</v>
      </c>
      <c r="D26" s="126"/>
      <c r="E26" s="109">
        <v>9500</v>
      </c>
      <c r="F26" s="109">
        <v>9500</v>
      </c>
      <c r="G26" s="20"/>
      <c r="H26" s="20"/>
      <c r="I26" s="20"/>
      <c r="J26" s="138"/>
      <c r="K26" s="151"/>
    </row>
    <row r="27" spans="1:11" ht="18" customHeight="1">
      <c r="A27" s="83"/>
      <c r="B27" s="74" t="s">
        <v>60</v>
      </c>
      <c r="C27" s="73"/>
      <c r="D27" s="67"/>
      <c r="E27" s="17">
        <f>E17+E18+E19+E20+E21+E22+E23+E24+E25+E26</f>
        <v>127419.2</v>
      </c>
      <c r="F27" s="17">
        <f>F17+F19+F21+F22+F23+F24+F25+F26</f>
        <v>12112.2</v>
      </c>
      <c r="G27" s="17">
        <f>G17+G18+G19+G20+G21+G22+G23+G24</f>
        <v>34686</v>
      </c>
      <c r="H27" s="17">
        <f>H17+H18</f>
        <v>45151.1</v>
      </c>
      <c r="I27" s="17">
        <f>I17+I18</f>
        <v>35469.9</v>
      </c>
      <c r="J27" s="108"/>
      <c r="K27" s="84"/>
    </row>
    <row r="28" spans="1:11" ht="19.5" customHeight="1" hidden="1">
      <c r="A28" s="130" t="s">
        <v>62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</row>
    <row r="29" spans="1:11" ht="23.25" customHeight="1">
      <c r="A29" s="141" t="s">
        <v>88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1" ht="86.25" customHeight="1">
      <c r="A30" s="83" t="s">
        <v>54</v>
      </c>
      <c r="B30" s="96" t="s">
        <v>48</v>
      </c>
      <c r="C30" s="67" t="s">
        <v>10</v>
      </c>
      <c r="D30" s="67" t="s">
        <v>67</v>
      </c>
      <c r="E30" s="17">
        <f>F30+G30+H30</f>
        <v>8502.099999999999</v>
      </c>
      <c r="F30" s="20">
        <f>1480+150+228.6+2285.3-1.8</f>
        <v>4142.099999999999</v>
      </c>
      <c r="G30" s="20">
        <f>2100</f>
        <v>2100</v>
      </c>
      <c r="H30" s="20">
        <v>2260</v>
      </c>
      <c r="I30" s="112"/>
      <c r="J30" s="103" t="s">
        <v>55</v>
      </c>
      <c r="K30" s="72" t="s">
        <v>89</v>
      </c>
    </row>
    <row r="31" spans="1:11" ht="16.5" customHeight="1">
      <c r="A31" s="83"/>
      <c r="B31" s="74" t="s">
        <v>61</v>
      </c>
      <c r="C31" s="73"/>
      <c r="D31" s="67"/>
      <c r="E31" s="17">
        <f>E30</f>
        <v>8502.099999999999</v>
      </c>
      <c r="F31" s="17">
        <f>F30</f>
        <v>4142.099999999999</v>
      </c>
      <c r="G31" s="17">
        <v>2100</v>
      </c>
      <c r="H31" s="17">
        <f>SUM(H30)</f>
        <v>2260</v>
      </c>
      <c r="I31" s="17">
        <f>SUM(I30)</f>
        <v>0</v>
      </c>
      <c r="J31" s="78"/>
      <c r="K31" s="73"/>
    </row>
    <row r="32" spans="1:11" s="68" customFormat="1" ht="21.75" customHeight="1">
      <c r="A32" s="83"/>
      <c r="B32" s="70" t="s">
        <v>17</v>
      </c>
      <c r="C32" s="79"/>
      <c r="D32" s="67"/>
      <c r="E32" s="17">
        <f>E15+E27+E31</f>
        <v>168412.9</v>
      </c>
      <c r="F32" s="17">
        <f>F27+F31</f>
        <v>16254.3</v>
      </c>
      <c r="G32" s="17">
        <f>G31+G27+G15</f>
        <v>36786</v>
      </c>
      <c r="H32" s="17">
        <f>H31+H27+H15</f>
        <v>67411.1</v>
      </c>
      <c r="I32" s="17">
        <f>I31+I27+I15</f>
        <v>47961.5</v>
      </c>
      <c r="J32" s="78"/>
      <c r="K32" s="85"/>
    </row>
    <row r="33" spans="2:10" ht="18.75">
      <c r="B33" s="90"/>
      <c r="C33" s="6"/>
      <c r="D33" s="6"/>
      <c r="E33" s="66"/>
      <c r="F33" s="66"/>
      <c r="H33" s="99"/>
      <c r="I33" s="99"/>
      <c r="J33" s="66"/>
    </row>
    <row r="34" spans="2:10" s="93" customFormat="1" ht="18.75">
      <c r="B34" s="87"/>
      <c r="C34" s="94"/>
      <c r="D34" s="94"/>
      <c r="E34" s="94"/>
      <c r="F34" s="100"/>
      <c r="G34" s="94"/>
      <c r="H34" s="94"/>
      <c r="I34" s="94"/>
      <c r="J34" s="94"/>
    </row>
    <row r="35" spans="2:10" s="93" customFormat="1" ht="18.75">
      <c r="B35" s="88"/>
      <c r="H35" s="66"/>
      <c r="I35" s="66"/>
      <c r="J35" s="94"/>
    </row>
    <row r="36" spans="2:11" s="93" customFormat="1" ht="18.75">
      <c r="B36" s="89"/>
      <c r="C36" s="89"/>
      <c r="D36" s="89"/>
      <c r="E36" s="89"/>
      <c r="F36" s="89"/>
      <c r="H36" s="89"/>
      <c r="I36" s="89"/>
      <c r="K36" s="89"/>
    </row>
    <row r="37" spans="2:11" ht="15.75">
      <c r="B37" s="82"/>
      <c r="C37" s="82"/>
      <c r="D37" s="82"/>
      <c r="E37" s="82"/>
      <c r="F37" s="82"/>
      <c r="G37" s="81"/>
      <c r="H37" s="82"/>
      <c r="I37" s="82"/>
      <c r="J37" s="81"/>
      <c r="K37" s="82"/>
    </row>
    <row r="38" ht="12.75">
      <c r="B38" s="95"/>
    </row>
    <row r="39" ht="12.75">
      <c r="B39" s="95"/>
    </row>
    <row r="46" ht="12.75">
      <c r="C46" s="68"/>
    </row>
  </sheetData>
  <sheetProtection/>
  <mergeCells count="27">
    <mergeCell ref="B19:B20"/>
    <mergeCell ref="A29:K29"/>
    <mergeCell ref="A28:K28"/>
    <mergeCell ref="B25:B26"/>
    <mergeCell ref="D25:D26"/>
    <mergeCell ref="K25:K26"/>
    <mergeCell ref="A19:A20"/>
    <mergeCell ref="F10:I10"/>
    <mergeCell ref="A25:A26"/>
    <mergeCell ref="J25:J26"/>
    <mergeCell ref="J19:J20"/>
    <mergeCell ref="A16:K16"/>
    <mergeCell ref="J17:J18"/>
    <mergeCell ref="K17:K18"/>
    <mergeCell ref="A17:A18"/>
    <mergeCell ref="B17:B18"/>
    <mergeCell ref="K19:K20"/>
    <mergeCell ref="A13:K13"/>
    <mergeCell ref="B6:K6"/>
    <mergeCell ref="A7:K7"/>
    <mergeCell ref="A10:A11"/>
    <mergeCell ref="B10:B11"/>
    <mergeCell ref="C10:C11"/>
    <mergeCell ref="D10:D11"/>
    <mergeCell ref="E10:E11"/>
    <mergeCell ref="K10:K11"/>
    <mergeCell ref="J10:J11"/>
  </mergeCells>
  <printOptions horizontalCentered="1"/>
  <pageMargins left="0.4330708661417323" right="0.5511811023622047" top="0.984251968503937" bottom="0.3937007874015748" header="0.03937007874015748" footer="0.2362204724409449"/>
  <pageSetup fitToHeight="2" fitToWidth="1" horizontalDpi="600" verticalDpi="600" orientation="landscape" paperSize="9" scale="74" r:id="rId1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2015-04-30T10:45:40Z</cp:lastPrinted>
  <dcterms:created xsi:type="dcterms:W3CDTF">2009-12-14T14:01:44Z</dcterms:created>
  <dcterms:modified xsi:type="dcterms:W3CDTF">2015-06-02T12:46:34Z</dcterms:modified>
  <cp:category/>
  <cp:version/>
  <cp:contentType/>
  <cp:contentStatus/>
</cp:coreProperties>
</file>